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apaporn\Desktop\"/>
    </mc:Choice>
  </mc:AlternateContent>
  <xr:revisionPtr revIDLastSave="0" documentId="8_{4E402FD0-0F64-49DD-BBA5-7585170D91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hai by Tool FY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C9" i="1"/>
  <c r="H4" i="1" l="1"/>
  <c r="G4" i="1"/>
  <c r="D7" i="1"/>
  <c r="D5" i="1"/>
  <c r="J5" i="1"/>
  <c r="H5" i="1"/>
  <c r="H6" i="1"/>
  <c r="H8" i="1"/>
  <c r="G3" i="1"/>
  <c r="F6" i="1"/>
  <c r="B8" i="1"/>
  <c r="E4" i="1"/>
  <c r="H7" i="1"/>
  <c r="J6" i="1"/>
  <c r="B7" i="1"/>
  <c r="J8" i="1"/>
  <c r="F4" i="1"/>
  <c r="E8" i="1"/>
  <c r="D6" i="1"/>
  <c r="E6" i="1"/>
  <c r="F8" i="1"/>
  <c r="D8" i="1"/>
  <c r="I7" i="1"/>
  <c r="G6" i="1"/>
  <c r="E5" i="1"/>
  <c r="E7" i="1"/>
  <c r="B6" i="1"/>
  <c r="G7" i="1"/>
  <c r="J7" i="1"/>
  <c r="I5" i="1"/>
  <c r="J3" i="1"/>
  <c r="J9" i="1"/>
  <c r="F5" i="1"/>
  <c r="I4" i="1"/>
  <c r="G5" i="1"/>
  <c r="B5" i="1"/>
  <c r="D4" i="1"/>
  <c r="I3" i="1"/>
  <c r="F3" i="1"/>
  <c r="F7" i="1"/>
  <c r="B3" i="1"/>
  <c r="H3" i="1"/>
  <c r="E3" i="1"/>
  <c r="E9" i="1"/>
  <c r="D3" i="1"/>
  <c r="D9" i="1" l="1"/>
  <c r="H9" i="1"/>
  <c r="B9" i="1"/>
  <c r="F9" i="1"/>
</calcChain>
</file>

<file path=xl/sharedStrings.xml><?xml version="1.0" encoding="utf-8"?>
<sst xmlns="http://schemas.openxmlformats.org/spreadsheetml/2006/main" count="19" uniqueCount="19">
  <si>
    <t>ผลการกู้เงินแบ่งตามเครื่องมือ</t>
  </si>
  <si>
    <t>Tools</t>
  </si>
  <si>
    <t>FY2014</t>
  </si>
  <si>
    <t>FY2015</t>
  </si>
  <si>
    <t>FY2016</t>
  </si>
  <si>
    <t>FY2017</t>
  </si>
  <si>
    <t>FY2018</t>
  </si>
  <si>
    <t>FY2019</t>
  </si>
  <si>
    <t>FY2020</t>
  </si>
  <si>
    <t>FY2021</t>
  </si>
  <si>
    <t>FY2022</t>
  </si>
  <si>
    <t>ปี งปม. 2566</t>
  </si>
  <si>
    <t>Bond</t>
  </si>
  <si>
    <t>Bond Switching</t>
  </si>
  <si>
    <t>T-bill</t>
  </si>
  <si>
    <t>PN/TL</t>
  </si>
  <si>
    <t xml:space="preserve">Savings Bond </t>
  </si>
  <si>
    <t>Others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</si>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</sst>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188" fontId="3" fillId="0" borderId="1" xfId="1" applyNumberFormat="1" applyFont="1" applyBorder="1"/>
    <xf numFmtId="188" fontId="3" fillId="2" borderId="1" xfId="1" applyNumberFormat="1" applyFont="1" applyFill="1" applyBorder="1"/>
    <xf numFmtId="0" fontId="4" fillId="3" borderId="1" xfId="0" applyFont="1" applyFill="1" applyBorder="1"/>
    <xf numFmtId="188" fontId="4" fillId="3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siwimon/Desktop/Data%20Catalog/&#3612;&#3621;&#3585;&#3634;&#3619;&#3585;&#3641;&#3657;&#3648;&#3591;&#3636;&#3609;&#3649;&#3610;&#3656;&#3591;&#3605;&#3634;&#3617;&#3648;&#3588;&#3619;&#3639;&#3656;&#3629;&#3591;&#3617;&#3639;&#3629;%20&#3619;&#3623;&#36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ai by Tools latest FY2023F"/>
      <sheetName val="Thai by Tools  ม.17 แจกแจง"/>
      <sheetName val="ATM"/>
      <sheetName val="จาก ม.17 FY 2023"/>
      <sheetName val="Thai by Tool FY2023"/>
    </sheetNames>
    <sheetDataSet>
      <sheetData sheetId="0">
        <row r="3">
          <cell r="B3">
            <v>437510</v>
          </cell>
          <cell r="D3">
            <v>377442</v>
          </cell>
          <cell r="E3">
            <v>536261</v>
          </cell>
          <cell r="F3">
            <v>565858</v>
          </cell>
          <cell r="G3">
            <v>570878</v>
          </cell>
          <cell r="H3">
            <v>580586</v>
          </cell>
          <cell r="I3">
            <v>846791</v>
          </cell>
          <cell r="J3">
            <v>1022838</v>
          </cell>
        </row>
        <row r="4">
          <cell r="D4">
            <v>56682.95</v>
          </cell>
          <cell r="E4">
            <v>90000</v>
          </cell>
          <cell r="F4">
            <v>110000</v>
          </cell>
          <cell r="G4">
            <v>110000</v>
          </cell>
          <cell r="H4">
            <v>120000</v>
          </cell>
          <cell r="I4">
            <v>133277</v>
          </cell>
        </row>
        <row r="5">
          <cell r="B5">
            <v>90500</v>
          </cell>
          <cell r="D5">
            <v>214264</v>
          </cell>
          <cell r="E5">
            <v>175732</v>
          </cell>
          <cell r="F5">
            <v>120732</v>
          </cell>
          <cell r="G5">
            <v>40000</v>
          </cell>
          <cell r="H5">
            <v>330000</v>
          </cell>
          <cell r="I5">
            <v>540000</v>
          </cell>
          <cell r="J5">
            <v>540000</v>
          </cell>
        </row>
        <row r="6">
          <cell r="B6">
            <v>99078.74</v>
          </cell>
          <cell r="D6">
            <v>35760.43</v>
          </cell>
          <cell r="E6">
            <v>206405.239</v>
          </cell>
          <cell r="F6">
            <v>177321.04</v>
          </cell>
          <cell r="G6">
            <v>141389.82</v>
          </cell>
          <cell r="H6">
            <v>469123.5</v>
          </cell>
          <cell r="J6">
            <v>374699</v>
          </cell>
        </row>
        <row r="7">
          <cell r="B7">
            <v>38000</v>
          </cell>
          <cell r="D7">
            <v>69072.570000000007</v>
          </cell>
          <cell r="E7">
            <v>32570.350999999999</v>
          </cell>
          <cell r="F7">
            <v>83489.34</v>
          </cell>
          <cell r="G7">
            <v>55000</v>
          </cell>
          <cell r="H7">
            <v>120200</v>
          </cell>
          <cell r="I7">
            <v>110000</v>
          </cell>
          <cell r="J7">
            <v>175801</v>
          </cell>
        </row>
        <row r="8">
          <cell r="B8">
            <v>27484</v>
          </cell>
          <cell r="D8">
            <v>111813.63</v>
          </cell>
          <cell r="E8">
            <v>98268</v>
          </cell>
          <cell r="F8">
            <v>84679.88</v>
          </cell>
          <cell r="H8">
            <v>128405.36</v>
          </cell>
          <cell r="J8">
            <v>13432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view="pageBreakPreview" zoomScaleNormal="100" zoomScaleSheetLayoutView="100" workbookViewId="0">
      <selection activeCell="N24" sqref="N24"/>
    </sheetView>
  </sheetViews>
  <sheetFormatPr defaultRowHeight="14.25" x14ac:dyDescent="0.2"/>
  <cols>
    <col min="1" max="1" width="20.5" bestFit="1" customWidth="1"/>
    <col min="2" max="3" width="11.125" bestFit="1" customWidth="1"/>
    <col min="4" max="5" width="10.125" bestFit="1" customWidth="1"/>
    <col min="6" max="6" width="11.125" bestFit="1" customWidth="1"/>
    <col min="8" max="8" width="10.375" bestFit="1" customWidth="1"/>
    <col min="9" max="9" width="11.125" bestFit="1" customWidth="1"/>
    <col min="10" max="10" width="10.375" bestFit="1" customWidth="1"/>
    <col min="11" max="11" width="12.625" bestFit="1" customWidth="1"/>
  </cols>
  <sheetData>
    <row r="1" spans="1:11" ht="24" x14ac:dyDescent="0.55000000000000004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24" x14ac:dyDescent="0.5500000000000000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</row>
    <row r="3" spans="1:11" ht="24" x14ac:dyDescent="0.55000000000000004">
      <c r="A3" s="5" t="s">
        <v>12</v>
      </c>
      <c r="B3" s="6">
        <f>'[1]Thai by Tools latest FY2023F'!B3</f>
        <v>437510</v>
      </c>
      <c r="C3" s="6">
        <v>444019</v>
      </c>
      <c r="D3" s="6">
        <f>'[1]Thai by Tools latest FY2023F'!D3</f>
        <v>377442</v>
      </c>
      <c r="E3" s="6">
        <f>'[1]Thai by Tools latest FY2023F'!E3</f>
        <v>536261</v>
      </c>
      <c r="F3" s="6">
        <f>'[1]Thai by Tools latest FY2023F'!F3</f>
        <v>565858</v>
      </c>
      <c r="G3" s="6">
        <f>'[1]Thai by Tools latest FY2023F'!G3</f>
        <v>570878</v>
      </c>
      <c r="H3" s="6">
        <f>'[1]Thai by Tools latest FY2023F'!H3</f>
        <v>580586</v>
      </c>
      <c r="I3" s="6">
        <f>'[1]Thai by Tools latest FY2023F'!I3</f>
        <v>846791</v>
      </c>
      <c r="J3" s="6">
        <f>'[1]Thai by Tools latest FY2023F'!J3</f>
        <v>1022838</v>
      </c>
      <c r="K3" s="7">
        <v>1088749</v>
      </c>
    </row>
    <row r="4" spans="1:11" ht="24" x14ac:dyDescent="0.55000000000000004">
      <c r="A4" s="5" t="s">
        <v>13</v>
      </c>
      <c r="B4" s="6">
        <v>0</v>
      </c>
      <c r="C4" s="6">
        <v>140195.22</v>
      </c>
      <c r="D4" s="6">
        <f>'[1]Thai by Tools latest FY2023F'!D4</f>
        <v>56682.95</v>
      </c>
      <c r="E4" s="6">
        <f>'[1]Thai by Tools latest FY2023F'!E4</f>
        <v>90000</v>
      </c>
      <c r="F4" s="6">
        <f>'[1]Thai by Tools latest FY2023F'!F4</f>
        <v>110000</v>
      </c>
      <c r="G4" s="6">
        <f>'[1]Thai by Tools latest FY2023F'!G4</f>
        <v>110000</v>
      </c>
      <c r="H4" s="6">
        <f>'[1]Thai by Tools latest FY2023F'!H4</f>
        <v>120000</v>
      </c>
      <c r="I4" s="6">
        <f>'[1]Thai by Tools latest FY2023F'!I4</f>
        <v>133277</v>
      </c>
      <c r="J4" s="6">
        <v>90000</v>
      </c>
      <c r="K4" s="7">
        <v>107557</v>
      </c>
    </row>
    <row r="5" spans="1:11" ht="24" x14ac:dyDescent="0.55000000000000004">
      <c r="A5" s="5" t="s">
        <v>14</v>
      </c>
      <c r="B5" s="6">
        <f>'[1]Thai by Tools latest FY2023F'!B5</f>
        <v>90500</v>
      </c>
      <c r="C5" s="6">
        <v>100409</v>
      </c>
      <c r="D5" s="6">
        <f>'[1]Thai by Tools latest FY2023F'!D5</f>
        <v>214264</v>
      </c>
      <c r="E5" s="6">
        <f>'[1]Thai by Tools latest FY2023F'!E5</f>
        <v>175732</v>
      </c>
      <c r="F5" s="6">
        <f>'[1]Thai by Tools latest FY2023F'!F5</f>
        <v>120732</v>
      </c>
      <c r="G5" s="6">
        <f>'[1]Thai by Tools latest FY2023F'!G5</f>
        <v>40000</v>
      </c>
      <c r="H5" s="6">
        <f>'[1]Thai by Tools latest FY2023F'!H5</f>
        <v>330000</v>
      </c>
      <c r="I5" s="6">
        <f>'[1]Thai by Tools latest FY2023F'!I5</f>
        <v>540000</v>
      </c>
      <c r="J5" s="6">
        <f>'[1]Thai by Tools latest FY2023F'!J5</f>
        <v>540000</v>
      </c>
      <c r="K5" s="7">
        <v>490000</v>
      </c>
    </row>
    <row r="6" spans="1:11" ht="24" x14ac:dyDescent="0.55000000000000004">
      <c r="A6" s="5" t="s">
        <v>15</v>
      </c>
      <c r="B6" s="6">
        <f>'[1]Thai by Tools latest FY2023F'!B6</f>
        <v>99078.74</v>
      </c>
      <c r="C6" s="6">
        <v>46061.14</v>
      </c>
      <c r="D6" s="6">
        <f>'[1]Thai by Tools latest FY2023F'!D6</f>
        <v>35760.43</v>
      </c>
      <c r="E6" s="6">
        <f>'[1]Thai by Tools latest FY2023F'!E6</f>
        <v>206405.239</v>
      </c>
      <c r="F6" s="6">
        <f>'[1]Thai by Tools latest FY2023F'!F6</f>
        <v>177321.04</v>
      </c>
      <c r="G6" s="6">
        <f>'[1]Thai by Tools latest FY2023F'!G6</f>
        <v>141389.82</v>
      </c>
      <c r="H6" s="6">
        <f>'[1]Thai by Tools latest FY2023F'!H6</f>
        <v>469123.5</v>
      </c>
      <c r="I6" s="6">
        <v>983641</v>
      </c>
      <c r="J6" s="6">
        <f>'[1]Thai by Tools latest FY2023F'!J6</f>
        <v>374699</v>
      </c>
      <c r="K6" s="7">
        <v>331140.08</v>
      </c>
    </row>
    <row r="7" spans="1:11" ht="24" x14ac:dyDescent="0.55000000000000004">
      <c r="A7" s="5" t="s">
        <v>16</v>
      </c>
      <c r="B7" s="6">
        <f>'[1]Thai by Tools latest FY2023F'!B7</f>
        <v>38000</v>
      </c>
      <c r="C7" s="6">
        <v>20141.47</v>
      </c>
      <c r="D7" s="6">
        <f>'[1]Thai by Tools latest FY2023F'!D7</f>
        <v>69072.570000000007</v>
      </c>
      <c r="E7" s="6">
        <f>'[1]Thai by Tools latest FY2023F'!E7</f>
        <v>32570.350999999999</v>
      </c>
      <c r="F7" s="6">
        <f>'[1]Thai by Tools latest FY2023F'!F7</f>
        <v>83489.34</v>
      </c>
      <c r="G7" s="6">
        <f>'[1]Thai by Tools latest FY2023F'!G7</f>
        <v>55000</v>
      </c>
      <c r="H7" s="6">
        <f>'[1]Thai by Tools latest FY2023F'!H7</f>
        <v>120200</v>
      </c>
      <c r="I7" s="6">
        <f>'[1]Thai by Tools latest FY2023F'!I7</f>
        <v>110000</v>
      </c>
      <c r="J7" s="6">
        <f>'[1]Thai by Tools latest FY2023F'!J7</f>
        <v>175801</v>
      </c>
      <c r="K7" s="7">
        <v>72685</v>
      </c>
    </row>
    <row r="8" spans="1:11" ht="24" x14ac:dyDescent="0.55000000000000004">
      <c r="A8" s="5" t="s">
        <v>17</v>
      </c>
      <c r="B8" s="6">
        <f>'[1]Thai by Tools latest FY2023F'!B8</f>
        <v>27484</v>
      </c>
      <c r="C8" s="6">
        <v>70817.119999999995</v>
      </c>
      <c r="D8" s="6">
        <f>'[1]Thai by Tools latest FY2023F'!D8</f>
        <v>111813.63</v>
      </c>
      <c r="E8" s="6">
        <f>'[1]Thai by Tools latest FY2023F'!E8</f>
        <v>98268</v>
      </c>
      <c r="F8" s="6">
        <f>'[1]Thai by Tools latest FY2023F'!F8</f>
        <v>84679.88</v>
      </c>
      <c r="G8" s="6">
        <v>62943</v>
      </c>
      <c r="H8" s="6">
        <f>'[1]Thai by Tools latest FY2023F'!H8</f>
        <v>128405.36</v>
      </c>
      <c r="I8" s="6">
        <v>45506</v>
      </c>
      <c r="J8" s="6">
        <f>'[1]Thai by Tools latest FY2023F'!J8</f>
        <v>13432</v>
      </c>
      <c r="K8" s="7">
        <v>42680</v>
      </c>
    </row>
    <row r="9" spans="1:11" ht="24" x14ac:dyDescent="0.55000000000000004">
      <c r="A9" s="8" t="s">
        <v>18</v>
      </c>
      <c r="B9" s="9">
        <f>SUM(B3:B8)</f>
        <v>692572.74</v>
      </c>
      <c r="C9" s="9">
        <f>SUM(C3:C8)</f>
        <v>821642.95</v>
      </c>
      <c r="D9" s="9">
        <f>SUM(D3:D8)</f>
        <v>865035.58</v>
      </c>
      <c r="E9" s="9">
        <f>SUM(E3:E8)</f>
        <v>1139236.5900000001</v>
      </c>
      <c r="F9" s="9">
        <f>SUM(F3:F8)</f>
        <v>1142080.2600000002</v>
      </c>
      <c r="G9" s="9">
        <v>980210.82000000007</v>
      </c>
      <c r="H9" s="9">
        <f>SUM(H3:H8)</f>
        <v>1748314.86</v>
      </c>
      <c r="I9" s="9">
        <v>2659215</v>
      </c>
      <c r="J9" s="9">
        <f>SUM(J3:J8)</f>
        <v>2216770</v>
      </c>
      <c r="K9" s="9">
        <f>SUM(K3:K8)</f>
        <v>2132811.08</v>
      </c>
    </row>
  </sheetData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Thai by Tool FY2023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ศศิวิมล กาศจักร (Sasiwimon Kastjark)</dc:creator>
  <cp:lastModifiedBy>ประภาพร จำปานิล (Prapaporn Jumpanin)</cp:lastModifiedBy>
  <cp:lastPrinted>2024-03-05T08:35:01Z</cp:lastPrinted>
  <dcterms:created xsi:type="dcterms:W3CDTF">2024-03-05T02:38:13Z</dcterms:created>
  <dcterms:modified xsi:type="dcterms:W3CDTF">2024-03-11T08:51:10Z</dcterms:modified>
</cp:coreProperties>
</file>